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drawings/charts/chart1.xml" ContentType="application/vnd.openxmlformats-officedocument.drawingml.char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1b32a408f6445d8" /></Relationships>
</file>

<file path=xl/workbook.xml><?xml version="1.0" encoding="utf-8"?>
<workbook xmlns="http://schemas.openxmlformats.org/spreadsheetml/2006/main" xmlns:ns1="http://schemas.openxmlformats.org/officeDocument/2006/relationships">
  <sheets>
    <sheet name="T-12 operations" sheetId="1" ns1:id="R2df054c2402542e4"/>
    <sheet name="Formula guide" sheetId="2" ns1:id="Rc48c506f3d29474f"/>
  </sheets>
  <definedNames>
    <definedName name="_xlnm.Print_Area" localSheetId="0">'T-12 operations'!$A$1:$O$55</definedName>
    <definedName name="_xlnm.Print_Titles" localSheetId="0">'T-12 operations'!$1:$16</definedName>
    <definedName name="_xlnm.Print_Area" localSheetId="1">'Formula guide'!$A$1:$E$28</definedName>
    <definedName name="_xlnm.Print_Titles" localSheetId="1">'Formula guide'!$1:$10</definedName>
  </definedNames>
  <calcPr calcMode="auto" fullCalcOnLoad="1"/>
</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4">
    <x:numFmt numFmtId="200" formatCode="mmm-yy"/>
    <x:numFmt numFmtId="201" formatCode="&quot;$&quot;#,##0;(&quot;$&quot;#,##0);&quot;—&quot;"/>
    <x:numFmt numFmtId="202" formatCode="0.00&quot;x&quot;"/>
    <x:numFmt numFmtId="203" formatCode="0.0%;(0.0%);&quot;—&quot;"/>
  </x:numFmts>
  <x:fonts count="10">
    <x:font>
      <x:sz val="11"/>
      <x:name val="Carlito"/>
    </x:font>
    <x:font>
      <x:sz val="11"/>
      <x:color rgb="FF1F2937"/>
      <x:name val="Arial"/>
    </x:font>
    <x:font>
      <x:b/>
      <x:sz val="11"/>
      <x:color rgb="FFB07D2E"/>
      <x:name val="Arial"/>
    </x:font>
    <x:font>
      <x:b/>
      <x:sz val="21"/>
      <x:color rgb="FF0B1D3A"/>
      <x:name val="Arial"/>
    </x:font>
    <x:font>
      <x:sz val="11"/>
      <x:color rgb="FF657080"/>
      <x:name val="Arial"/>
    </x:font>
    <x:font>
      <x:sz val="10"/>
      <x:color rgb="FF18549B"/>
      <x:name val="Arial"/>
    </x:font>
    <x:font>
      <x:sz val="11"/>
      <x:color rgb="FF18549B"/>
      <x:name val="Arial"/>
    </x:font>
    <x:font>
      <x:sz val="10"/>
      <x:color rgb="FF657080"/>
      <x:name val="Arial"/>
    </x:font>
    <x:font>
      <x:b/>
      <x:sz val="10"/>
      <x:color rgb="FFFFFFFF"/>
      <x:name val="Arial"/>
    </x:font>
    <x:font>
      <x:b/>
      <x:sz val="11"/>
      <x:color rgb="FF0B1D3A"/>
      <x:name val="Arial"/>
    </x:font>
  </x:fonts>
  <x:fills count="6">
    <x:fill>
      <x:patternFill patternType="none"/>
    </x:fill>
    <x:fill>
      <x:patternFill patternType="gray125"/>
    </x:fill>
    <x:fill>
      <x:patternFill patternType="solid">
        <x:fgColor rgb="FFFFFFFF"/>
      </x:patternFill>
    </x:fill>
    <x:fill>
      <x:patternFill patternType="solid">
        <x:fgColor rgb="FFF6F4EE"/>
      </x:patternFill>
    </x:fill>
    <x:fill>
      <x:patternFill patternType="solid">
        <x:fgColor rgb="FFFFF4DB"/>
      </x:patternFill>
    </x:fill>
    <x:fill>
      <x:patternFill patternType="solid">
        <x:fgColor rgb="FF0B1D3A"/>
      </x:patternFill>
    </x:fill>
  </x:fills>
  <x:borders count="7">
    <x:border/>
    <x:border>
      <x:bottom style="medium">
        <x:color rgb="FFB07D2E"/>
      </x:bottom>
    </x:border>
    <x:border>
      <x:bottom style="thin">
        <x:color rgb="FFE4C997"/>
      </x:bottom>
    </x:border>
    <x:border>
      <x:top style="thin">
        <x:color rgb="FFB07D2E"/>
      </x:top>
    </x:border>
    <x:border>
      <x:right style="thin">
        <x:color rgb="FFFFFFFF"/>
      </x:right>
    </x:border>
    <x:border>
      <x:left style="thin">
        <x:color rgb="FFFFFFFF"/>
      </x:left>
    </x:border>
    <x:border>
      <x:left style="thin">
        <x:color rgb="FFFFFFFF"/>
      </x:left>
      <x:right style="thin">
        <x:color rgb="FFFFFFFF"/>
      </x:right>
    </x:border>
  </x:borders>
  <x:cellStyleXfs count="1">
    <x:xf numFmtId="0" fontId="0" fillId="0" borderId="0"/>
  </x:cellStyleXfs>
  <x:cellXfs count="49">
    <x:xf numFmtId="0" fontId="0" fillId="0" borderId="0" xfId="0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vertical="center"/>
    </x:xf>
    <x:xf numFmtId="0" fontId="2" fillId="2" borderId="0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vertical="center"/>
    </x:xf>
    <x:xf numFmtId="0" fontId="4" fillId="2" borderId="1" xfId="0" applyNumberFormat="1" applyFont="1" applyFill="1" applyBorder="1" applyAlignment="1">
      <x:alignment vertical="center"/>
    </x:xf>
    <x:xf numFmtId="0" fontId="4" fillId="2" borderId="1" xfId="0" applyNumberFormat="1" applyFont="1" applyFill="1" applyBorder="1" applyAlignment="1">
      <x:alignment vertical="center" wrapText="1"/>
    </x:xf>
    <x:xf numFmtId="0" fontId="1" fillId="3" borderId="0" xfId="0" applyNumberFormat="1" applyFont="1" applyFill="1" applyBorder="1" applyAlignment="1">
      <x:alignment vertical="center"/>
    </x:xf>
    <x:xf numFmtId="0" fontId="5" fillId="3" borderId="0" xfId="0" applyNumberFormat="1" applyFont="1" applyFill="1" applyBorder="1" applyAlignment="1">
      <x:alignment vertical="center"/>
    </x:xf>
    <x:xf numFmtId="0" fontId="1" fillId="4" borderId="0" xfId="0" applyNumberFormat="1" applyFont="1" applyFill="1" applyBorder="1" applyAlignment="1">
      <x:alignment vertical="center"/>
    </x:xf>
    <x:xf numFmtId="0" fontId="6" fillId="4" borderId="0" xfId="0" applyNumberFormat="1" applyFont="1" applyFill="1" applyBorder="1" applyAlignment="1">
      <x:alignment vertical="center"/>
    </x:xf>
    <x:xf numFmtId="0" fontId="6" fillId="4" borderId="2" xfId="0" applyNumberFormat="1" applyFont="1" applyFill="1" applyBorder="1" applyAlignment="1">
      <x:alignment vertical="center"/>
    </x:xf>
    <x:xf numFmtId="0" fontId="6" fillId="4" borderId="2" xfId="0" applyNumberFormat="1" applyFont="1" applyFill="1" applyBorder="1" applyAlignment="1">
      <x:alignment horizontal="right" vertical="center"/>
    </x:xf>
    <x:xf numFmtId="200" fontId="6" fillId="4" borderId="2" xfId="0" applyNumberFormat="1" applyFont="1" applyFill="1" applyBorder="1" applyAlignment="1">
      <x:alignment horizontal="right" vertical="center"/>
    </x:xf>
    <x:xf numFmtId="0" fontId="1" fillId="2" borderId="0" xfId="0" applyNumberFormat="1" applyFont="1" applyFill="1" applyBorder="1" applyAlignment="1">
      <x:alignment horizontal="right" vertical="center"/>
    </x:xf>
    <x:xf numFmtId="201" fontId="1" fillId="2" borderId="0" xfId="0" applyNumberFormat="1" applyFont="1" applyFill="1" applyBorder="1" applyAlignment="1">
      <x:alignment horizontal="right" vertical="center"/>
    </x:xf>
    <x:xf numFmtId="202" fontId="1" fillId="2" borderId="0" xfId="0" applyNumberFormat="1" applyFont="1" applyFill="1" applyBorder="1" applyAlignment="1">
      <x:alignment horizontal="right" vertical="center"/>
    </x:xf>
    <x:xf numFmtId="203" fontId="1" fillId="2" borderId="0" xfId="0" applyNumberFormat="1" applyFont="1" applyFill="1" applyBorder="1" applyAlignment="1">
      <x:alignment horizontal="right" vertical="center"/>
    </x:xf>
    <x:xf numFmtId="0" fontId="7" fillId="2" borderId="0" xfId="0" applyNumberFormat="1" applyFont="1" applyFill="1" applyBorder="1" applyAlignment="1">
      <x:alignment vertical="center"/>
    </x:xf>
    <x:xf numFmtId="0" fontId="7" fillId="2" borderId="0" xfId="0" applyNumberFormat="1" applyFont="1" applyFill="1" applyBorder="1" applyAlignment="1">
      <x:alignment vertical="center" wrapText="1"/>
    </x:xf>
    <x:xf numFmtId="200" fontId="1" fillId="2" borderId="0" xfId="0" applyNumberFormat="1" applyFont="1" applyFill="1" applyBorder="1" applyAlignment="1">
      <x:alignment horizontal="right" vertical="center"/>
    </x:xf>
    <x:xf numFmtId="0" fontId="1" fillId="5" borderId="0" xfId="0" applyNumberFormat="1" applyFont="1" applyFill="1" applyBorder="1" applyAlignment="1">
      <x:alignment vertical="center"/>
    </x:xf>
    <x:xf numFmtId="200" fontId="1" fillId="5" borderId="0" xfId="0" applyNumberFormat="1" applyFont="1" applyFill="1" applyBorder="1" applyAlignment="1">
      <x:alignment horizontal="right" vertical="center"/>
    </x:xf>
    <x:xf numFmtId="0" fontId="8" fillId="5" borderId="0" xfId="0" applyNumberFormat="1" applyFont="1" applyFill="1" applyBorder="1" applyAlignment="1">
      <x:alignment vertical="center"/>
    </x:xf>
    <x:xf numFmtId="200" fontId="8" fillId="5" borderId="0" xfId="0" applyNumberFormat="1" applyFont="1" applyFill="1" applyBorder="1" applyAlignment="1">
      <x:alignment horizontal="right" vertical="center"/>
    </x:xf>
    <x:xf numFmtId="0" fontId="8" fillId="5" borderId="0" xfId="0" applyNumberFormat="1" applyFont="1" applyFill="1" applyBorder="1" applyAlignment="1">
      <x:alignment horizontal="center" vertical="center"/>
    </x:xf>
    <x:xf numFmtId="200" fontId="8" fillId="5" borderId="0" xfId="0" applyNumberFormat="1" applyFont="1" applyFill="1" applyBorder="1" applyAlignment="1">
      <x:alignment horizontal="center" vertical="center"/>
    </x:xf>
    <x:xf numFmtId="201" fontId="6" fillId="4" borderId="2" xfId="0" applyNumberFormat="1" applyFont="1" applyFill="1" applyBorder="1" applyAlignment="1">
      <x:alignment horizontal="right" vertical="center"/>
    </x:xf>
    <x:xf numFmtId="201" fontId="1" fillId="3" borderId="0" xfId="0" applyNumberFormat="1" applyFont="1" applyFill="1" applyBorder="1" applyAlignment="1">
      <x:alignment horizontal="right" vertical="center"/>
    </x:xf>
    <x:xf numFmtId="0" fontId="9" fillId="3" borderId="0" xfId="0" applyNumberFormat="1" applyFont="1" applyFill="1" applyBorder="1" applyAlignment="1">
      <x:alignment vertical="center"/>
    </x:xf>
    <x:xf numFmtId="201" fontId="9" fillId="3" borderId="0" xfId="0" applyNumberFormat="1" applyFont="1" applyFill="1" applyBorder="1" applyAlignment="1">
      <x:alignment horizontal="right" vertical="center"/>
    </x:xf>
    <x:xf numFmtId="0" fontId="9" fillId="3" borderId="3" xfId="0" applyNumberFormat="1" applyFont="1" applyFill="1" applyBorder="1" applyAlignment="1">
      <x:alignment vertical="center"/>
    </x:xf>
    <x:xf numFmtId="201" fontId="9" fillId="3" borderId="3" xfId="0" applyNumberFormat="1" applyFont="1" applyFill="1" applyBorder="1" applyAlignment="1">
      <x:alignment horizontal="right" vertical="center"/>
    </x:xf>
    <x:xf numFmtId="0" fontId="8" fillId="5" borderId="4" xfId="0" applyNumberFormat="1" applyFont="1" applyFill="1" applyBorder="1" applyAlignment="1">
      <x:alignment vertical="center"/>
    </x:xf>
    <x:xf numFmtId="0" fontId="8" fillId="5" borderId="5" xfId="0" applyNumberFormat="1" applyFont="1" applyFill="1" applyBorder="1" applyAlignment="1">
      <x:alignment vertical="center"/>
    </x:xf>
    <x:xf numFmtId="0" fontId="8" fillId="5" borderId="4" xfId="0" applyNumberFormat="1" applyFont="1" applyFill="1" applyBorder="1" applyAlignment="1">
      <x:alignment vertical="center" wrapText="1"/>
    </x:xf>
    <x:xf numFmtId="0" fontId="8" fillId="5" borderId="5" xfId="0" applyNumberFormat="1" applyFont="1" applyFill="1" applyBorder="1" applyAlignment="1">
      <x:alignment vertical="center" wrapText="1"/>
    </x:xf>
    <x:xf numFmtId="0" fontId="8" fillId="5" borderId="4" xfId="0" applyNumberFormat="1" applyFont="1" applyFill="1" applyBorder="1" applyAlignment="1">
      <x:alignment horizontal="center" vertical="center" wrapText="1"/>
    </x:xf>
    <x:xf numFmtId="0" fontId="8" fillId="5" borderId="5" xfId="0" applyNumberFormat="1" applyFont="1" applyFill="1" applyBorder="1" applyAlignment="1">
      <x:alignment horizontal="center" vertical="center" wrapText="1"/>
    </x:xf>
    <x:xf numFmtId="0" fontId="8" fillId="5" borderId="6" xfId="0" applyNumberFormat="1" applyFont="1" applyFill="1" applyBorder="1" applyAlignment="1">
      <x:alignment vertical="center"/>
    </x:xf>
    <x:xf numFmtId="0" fontId="8" fillId="5" borderId="6" xfId="0" applyNumberFormat="1" applyFont="1" applyFill="1" applyBorder="1" applyAlignment="1">
      <x:alignment vertical="center" wrapText="1"/>
    </x:xf>
    <x:xf numFmtId="0" fontId="8" fillId="5" borderId="6" xfId="0" applyNumberFormat="1" applyFont="1" applyFill="1" applyBorder="1" applyAlignment="1">
      <x:alignment horizontal="center" vertical="center" wrapText="1"/>
    </x:xf>
    <x:xf numFmtId="0" fontId="1" fillId="3" borderId="0" xfId="0" applyNumberFormat="1" applyFont="1" applyFill="1" applyBorder="1" applyAlignment="1">
      <x:alignment vertical="center" wrapText="1"/>
    </x:xf>
    <x:xf numFmtId="0" fontId="9" fillId="3" borderId="0" xfId="0" applyNumberFormat="1" applyFont="1" applyFill="1" applyBorder="1" applyAlignment="1">
      <x:alignment vertical="center" wrapText="1"/>
    </x:xf>
    <x:xf numFmtId="0" fontId="7" fillId="3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 wrapText="1"/>
    </x:xf>
    <x:xf numFmtId="0" fontId="9" fillId="2" borderId="0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b8f3895eae64d05" /><Relationship Type="http://schemas.openxmlformats.org/officeDocument/2006/relationships/theme" Target="/xl/theme/theme1.xml" Id="R4c286ef8d0ba4e76" /><Relationship Type="http://schemas.openxmlformats.org/officeDocument/2006/relationships/sharedStrings" Target="/xl/sharedStrings.xml" Id="R5cb71e87f5054a58" /><Relationship Type="http://schemas.openxmlformats.org/officeDocument/2006/relationships/worksheet" Target="/xl/worksheets/sheet1.xml" Id="R2df054c2402542e4" /><Relationship Type="http://schemas.openxmlformats.org/officeDocument/2006/relationships/worksheet" Target="/xl/worksheets/sheet2.xml" Id="Rc48c506f3d29474f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chart" Target="/xl/drawings/charts/chart1.xml" Id="Rd2cba1f48268419c" /></Relationships>
</file>

<file path=xl/drawings/charts/chart1.xml><?xml version="1.0" encoding="utf-8"?>
<c:chartSpace xmlns:c="http://schemas.openxmlformats.org/drawingml/2006/chart">
  <c:lang val="en-US"/>
  <c:roundedCorners val="0"/>
  <c:chart>
    <c:title>
      <c:tx>
        <c:rich>
          <a:bodyPr xmlns:a="http://schemas.openxmlformats.org/drawingml/2006/main"/>
          <a:lstStyle xmlns:a="http://schemas.openxmlformats.org/drawingml/2006/main"/>
          <a:p xmlns:a="http://schemas.openxmlformats.org/drawingml/2006/main">
            <a:r>
              <a:rPr sz="1050">
                <a:latin typeface="Arial"/>
                <a:ea typeface="Arial"/>
                <a:cs typeface="Arial"/>
              </a:rPr>
              <a:t>Monthly net operating income</a:t>
            </a:r>
          </a:p>
        </c:rich>
      </c:tx>
      <c:overlay val="0"/>
      <c:txPr>
        <a:bodyPr xmlns:a="http://schemas.openxmlformats.org/drawingml/2006/main" anchorCtr="1"/>
        <a:lstStyle xmlns:a="http://schemas.openxmlformats.org/drawingml/2006/main"/>
        <a:p xmlns:a="http://schemas.openxmlformats.org/drawingml/2006/main">
          <a:pPr>
            <a:defRPr sz="1050">
              <a:latin typeface="Arial"/>
              <a:ea typeface="Arial"/>
              <a:cs typeface="Arial"/>
            </a:defRPr>
          </a:pPr>
        </a:p>
      </c:txPr>
    </c:title>
    <c:plotArea>
      <c:lineChart>
        <c:grouping val="standard"/>
        <c:varyColors val="0"/>
        <c:ser>
          <c:idx val="0"/>
          <c:order val="0"/>
          <c:tx>
            <c:v>NOI</c:v>
          </c:tx>
          <c:spPr>
            <a:ln xmlns:a="http://schemas.openxmlformats.org/drawingml/2006/main" w="19050">
              <a:solidFill>
                <a:srgbClr val="B07D2E"/>
              </a:solidFill>
              <a:prstDash val="solid"/>
            </a:ln>
          </c:spPr>
          <c:marker>
            <c:symbol val="none"/>
          </c:marker>
          <c:cat>
            <c:strRef>
              <c:f>'T-12 operations'!$B$41:$B$52</c:f>
              <c:strCache>
                <c:ptCount val="0"/>
              </c:strCache>
            </c:strRef>
          </c:cat>
          <c:val>
            <c:numRef>
              <c:f>'T-12 operations'!$C$41:$C$52</c:f>
              <c:numCache>
                <c:formatCode>"$"#,##0;("$"#,##0);"—"</c:formatCode>
                <c:ptCount val="0"/>
              </c:numCache>
            </c:numRef>
          </c:val>
          <c:smooth val="0"/>
        </c:ser>
        <c:smooth val="0"/>
        <c:axId val="48650112"/>
        <c:axId val="48672768"/>
      </c:lineChart>
      <c:catAx>
        <c:axId val="48650112"/>
        <c:scaling>
          <c:orientation val="minMax"/>
        </c:scaling>
        <c:delete val="0"/>
        <c:axPos val="b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General"/>
        <c:majorTickMark val="none"/>
        <c:minorTickMark val="none"/>
        <c:tickLblPos val="nextTo"/>
        <c:txPr>
          <a:bodyPr xmlns:a="http://schemas.openxmlformats.org/drawingml/2006/main" anchorCtr="1"/>
          <a:lstStyle xmlns:a="http://schemas.openxmlformats.org/drawingml/2006/main"/>
          <a:p xmlns:a="http://schemas.openxmlformats.org/drawingml/2006/main">
            <a:pPr>
              <a:defRPr sz="825">
                <a:latin typeface="Arial"/>
                <a:ea typeface="Arial"/>
                <a:cs typeface="Arial"/>
              </a:defRPr>
            </a:pPr>
          </a:p>
        </c:txPr>
        <c:crossAx val="48672768"/>
      </c:catAx>
      <c:valAx>
        <c:axId val="48672768"/>
        <c:scaling>
          <c:orientation val="minMax"/>
        </c:scaling>
        <c:delete val="0"/>
        <c:axPos val="l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$0,&quot;K&quot;" sourceLinked="0"/>
        <c:majorTickMark val="none"/>
        <c:minorTickMark val="none"/>
        <c:txPr>
          <a:bodyPr xmlns:a="http://schemas.openxmlformats.org/drawingml/2006/main" anchorCtr="1"/>
          <a:lstStyle xmlns:a="http://schemas.openxmlformats.org/drawingml/2006/main"/>
          <a:p xmlns:a="http://schemas.openxmlformats.org/drawingml/2006/main">
            <a:pPr>
              <a:defRPr sz="825">
                <a:latin typeface="Arial"/>
                <a:ea typeface="Arial"/>
                <a:cs typeface="Arial"/>
              </a:defRPr>
            </a:pPr>
          </a:p>
        </c:txPr>
        <c:crossAx val="48650112"/>
        <c:crossBetween val="between"/>
      </c:valAx>
    </c:plotArea>
    <c:plotVisOnly val="1"/>
  </c:chart>
  <c:spPr>
    <a:ln xmlns:a="http://schemas.openxmlformats.org/drawingml/2006/main" w="9525">
      <a:solidFill>
        <a:srgbClr val="D9D9D9"/>
      </a:solidFill>
      <a:prstDash val="solid"/>
    </a:ln>
  </c:spPr>
</c:chartSpace>
</file>

<file path=xl/drawings/drawing1.xml><?xml version="1.0" encoding="utf-8"?>
<xdr:wsDr xmlns:xdr="http://schemas.openxmlformats.org/drawingml/2006/spreadsheetDrawing">
  <xdr:twoCellAnchor>
    <xdr:from>
      <xdr:col>4</xdr:col>
      <xdr:colOff>0</xdr:colOff>
      <xdr:row>39</xdr:row>
      <xdr:rowOff>0</xdr:rowOff>
    </xdr:from>
    <xdr:to>
      <xdr:col>15</xdr:col>
      <xdr:colOff>0</xdr:colOff>
      <xdr:row>55</xdr:row>
      <xdr:rowOff>0</xdr:rowOff>
    </xdr:to>
    <xdr:graphicFrame macro="">
      <xdr:nvGraphicFramePr>
        <xdr:cNvPr id="1" name="Chart"/>
        <xdr:cNvGraphicFramePr/>
      </xdr:nvGraphicFramePr>
      <xdr:xfrm>
        <a:off xmlns:a="http://schemas.openxmlformats.org/drawingml/2006/main" x="0" y="0"/>
        <a:ext xmlns:a="http://schemas.openxmlformats.org/drawingml/2006/main" cx="0" cy="0"/>
      </xdr:xfrm>
      <a:graphic xmlns:a="http://schemas.openxmlformats.org/drawingml/2006/main">
        <a:graphicData uri="http://schemas.openxmlformats.org/drawingml/2006/chart">
          <c:chart xmlns:r="http://schemas.openxmlformats.org/officeDocument/2006/relationships" xmlns:c="http://schemas.openxmlformats.org/drawingml/2006/chart" r:id="Rd2cba1f48268419c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89ee4fdf35304144" /></Relationships>
</file>

<file path=xl/worksheets/sheet1.xml><?xml version="1.0" encoding="utf-8"?>
<worksheet xmlns="http://schemas.openxmlformats.org/spreadsheetml/2006/main" xmlns:ns1="http://schemas.openxmlformats.org/officeDocument/2006/relationships">
  <sheetPr>
    <tabColor rgb="FF0B1D3A"/>
    <pageSetUpPr fitToPage="1"/>
  </sheetPr>
  <sheetViews>
    <sheetView showGridLines="0" workbookViewId="0" zoomScale="70">
      <pane xSplit="2" ySplit="16" topLeftCell="C17" activePane="bottomRight" state="frozen"/>
    </sheetView>
  </sheetViews>
  <sheetFormatPr defaultRowHeight="15"/>
  <cols>
    <col min="1" max="1" width="3" hidden="0" customWidth="1"/>
    <col min="2" max="2" width="34" hidden="0" customWidth="1"/>
    <col min="3" max="3" width="15" hidden="0" customWidth="1"/>
    <col min="4" max="4" width="15" hidden="0" customWidth="1"/>
    <col min="5" max="5" width="15" hidden="0" customWidth="1"/>
    <col min="6" max="6" width="15" hidden="0" customWidth="1"/>
    <col min="7" max="7" width="15" hidden="0" customWidth="1"/>
    <col min="8" max="8" width="15" hidden="0" customWidth="1"/>
    <col min="9" max="9" width="15" hidden="0" customWidth="1"/>
    <col min="10" max="10" width="15" hidden="0" customWidth="1"/>
    <col min="11" max="11" width="15" hidden="0" customWidth="1"/>
    <col min="12" max="12" width="15" hidden="0" customWidth="1"/>
    <col min="13" max="13" width="15" hidden="0" customWidth="1"/>
    <col min="14" max="14" width="15" hidden="0" customWidth="1"/>
    <col min="15" max="15" width="21" hidden="0" customWidth="1"/>
  </cols>
  <sheetData>
    <row r="1" ht="13" customHeight="1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</row>
    <row r="2" ht="25" customHeight="1">
      <c r="A2" s="3"/>
      <c r="B2" s="4" t="str">
        <v>H EQUITIES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</row>
    <row r="3" ht="40" customHeight="1">
      <c r="A3" s="3"/>
      <c r="B3" s="5" t="str">
        <v>Twelve months. One operating picture.</v>
      </c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</row>
    <row r="4" ht="32" customHeight="1">
      <c r="A4" s="3"/>
      <c r="B4" s="8" t="str">
        <v>Monthly operating statement with annual totals and a visible NOI calculation. Amounts are USD. Expenses are entered as positive numbers.</v>
      </c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</row>
    <row r="5" ht="25" customHeight="1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</row>
    <row r="6" ht="29" customHeight="1">
      <c r="A6" s="3"/>
      <c r="B6" s="10" t="str">
        <v>ILLUSTRATIVE EXAMPLE. Replace amber inputs in blue type. Calculations update automatically.</v>
      </c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</row>
    <row r="7" ht="25" customHeight="1">
      <c r="A7" s="3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</row>
    <row r="8" ht="25" customHeight="1">
      <c r="A8" s="3"/>
      <c r="B8" s="3" t="str">
        <v>First month</v>
      </c>
      <c r="C8" s="15" t="n">
        <v>45931.5</v>
      </c>
      <c r="D8" s="3"/>
      <c r="E8" s="3"/>
      <c r="F8" s="3" t="str">
        <v>Annual NOI</v>
      </c>
      <c r="G8" s="17">
        <f>O32</f>
        <v>1164000</v>
      </c>
      <c r="H8" s="3"/>
      <c r="I8" s="3" t="str">
        <v>Debt service coverage</v>
      </c>
      <c r="J8" s="3"/>
      <c r="K8" s="18">
        <f>IF(OR(NOT(ISNUMBER(O32)),NOT(ISNUMBER(O34)),O34=0),"n.a.",O32/O34)</f>
        <v>1.29333333333333</v>
      </c>
      <c r="L8" s="3"/>
      <c r="M8" s="3"/>
      <c r="N8" s="3"/>
      <c r="O8" s="3"/>
    </row>
    <row r="9" ht="25" customHeight="1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</row>
    <row r="10" ht="25" customHeight="1">
      <c r="A10" s="3"/>
      <c r="B10" s="3"/>
      <c r="C10" s="3"/>
      <c r="D10" s="3"/>
      <c r="E10" s="3"/>
      <c r="F10" s="3" t="str">
        <v>Expense ratio</v>
      </c>
      <c r="G10" s="19">
        <f>IF(OR(NOT(ISNUMBER(O30)),NOT(ISNUMBER(O22)),O22=0),"n.a.",O30/O22)</f>
        <v>0.321678321678322</v>
      </c>
      <c r="H10" s="3"/>
      <c r="I10" s="3" t="str">
        <v>Cash after debt &amp; capex</v>
      </c>
      <c r="J10" s="3"/>
      <c r="K10" s="17">
        <f>O36</f>
        <v>144000</v>
      </c>
      <c r="L10" s="3"/>
      <c r="M10" s="3"/>
      <c r="N10" s="3"/>
      <c r="O10" s="3"/>
    </row>
    <row r="11" ht="25" customHeight="1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</row>
    <row r="12" ht="33" customHeight="1">
      <c r="A12" s="3"/>
      <c r="B12" s="21" t="str">
        <v>Basis: start from gross scheduled rent, subtract vacancy and concessions once, and add other income. Do not also use rent collected as the gross-rent input.</v>
      </c>
      <c r="C12" s="21" t="str">
        <v>Basis: start from gross scheduled rent, subtract vacancy and concessions once, and add other income. Do not also use rent collected as the gross-rent input.</v>
      </c>
      <c r="D12" s="21" t="str">
        <v>Basis: start from gross scheduled rent, subtract vacancy and concessions once, and add other income. Do not also use rent collected as the gross-rent input.</v>
      </c>
      <c r="E12" s="21" t="str">
        <v>Basis: start from gross scheduled rent, subtract vacancy and concessions once, and add other income. Do not also use rent collected as the gross-rent input.</v>
      </c>
      <c r="F12" s="21" t="str">
        <v>Basis: start from gross scheduled rent, subtract vacancy and concessions once, and add other income. Do not also use rent collected as the gross-rent input.</v>
      </c>
      <c r="G12" s="21" t="str">
        <v>Basis: start from gross scheduled rent, subtract vacancy and concessions once, and add other income. Do not also use rent collected as the gross-rent input.</v>
      </c>
      <c r="H12" s="21" t="str">
        <v>Basis: start from gross scheduled rent, subtract vacancy and concessions once, and add other income. Do not also use rent collected as the gross-rent input.</v>
      </c>
      <c r="I12" s="21" t="str">
        <v>Basis: start from gross scheduled rent, subtract vacancy and concessions once, and add other income. Do not also use rent collected as the gross-rent input.</v>
      </c>
      <c r="J12" s="21" t="str">
        <v>Basis: start from gross scheduled rent, subtract vacancy and concessions once, and add other income. Do not also use rent collected as the gross-rent input.</v>
      </c>
      <c r="K12" s="21" t="str">
        <v>Basis: start from gross scheduled rent, subtract vacancy and concessions once, and add other income. Do not also use rent collected as the gross-rent input.</v>
      </c>
      <c r="L12" s="21" t="str">
        <v>Basis: start from gross scheduled rent, subtract vacancy and concessions once, and add other income. Do not also use rent collected as the gross-rent input.</v>
      </c>
      <c r="M12" s="21" t="str">
        <v>Basis: start from gross scheduled rent, subtract vacancy and concessions once, and add other income. Do not also use rent collected as the gross-rent input.</v>
      </c>
      <c r="N12" s="21" t="str">
        <v>Basis: start from gross scheduled rent, subtract vacancy and concessions once, and add other income. Do not also use rent collected as the gross-rent input.</v>
      </c>
      <c r="O12" s="21" t="str">
        <v>Basis: start from gross scheduled rent, subtract vacancy and concessions once, and add other income. Do not also use rent collected as the gross-rent input.</v>
      </c>
    </row>
    <row r="13" ht="30" customHeight="1">
      <c r="A13" s="3"/>
      <c r="B13" s="21" t="str">
        <v>Enter zero for a reviewed month with no activity. Blank monthly inputs display “Complete inputs” so incomplete periods cannot appear as finished annual results.</v>
      </c>
      <c r="C13" s="21" t="str">
        <v>Enter zero for a reviewed month with no activity. Blank monthly inputs display “Complete inputs” so incomplete periods cannot appear as finished annual results.</v>
      </c>
      <c r="D13" s="21" t="str">
        <v>Enter zero for a reviewed month with no activity. Blank monthly inputs display “Complete inputs” so incomplete periods cannot appear as finished annual results.</v>
      </c>
      <c r="E13" s="21" t="str">
        <v>Enter zero for a reviewed month with no activity. Blank monthly inputs display “Complete inputs” so incomplete periods cannot appear as finished annual results.</v>
      </c>
      <c r="F13" s="21" t="str">
        <v>Enter zero for a reviewed month with no activity. Blank monthly inputs display “Complete inputs” so incomplete periods cannot appear as finished annual results.</v>
      </c>
      <c r="G13" s="21" t="str">
        <v>Enter zero for a reviewed month with no activity. Blank monthly inputs display “Complete inputs” so incomplete periods cannot appear as finished annual results.</v>
      </c>
      <c r="H13" s="21" t="str">
        <v>Enter zero for a reviewed month with no activity. Blank monthly inputs display “Complete inputs” so incomplete periods cannot appear as finished annual results.</v>
      </c>
      <c r="I13" s="21" t="str">
        <v>Enter zero for a reviewed month with no activity. Blank monthly inputs display “Complete inputs” so incomplete periods cannot appear as finished annual results.</v>
      </c>
      <c r="J13" s="21" t="str">
        <v>Enter zero for a reviewed month with no activity. Blank monthly inputs display “Complete inputs” so incomplete periods cannot appear as finished annual results.</v>
      </c>
      <c r="K13" s="21" t="str">
        <v>Enter zero for a reviewed month with no activity. Blank monthly inputs display “Complete inputs” so incomplete periods cannot appear as finished annual results.</v>
      </c>
      <c r="L13" s="21" t="str">
        <v>Enter zero for a reviewed month with no activity. Blank monthly inputs display “Complete inputs” so incomplete periods cannot appear as finished annual results.</v>
      </c>
      <c r="M13" s="21" t="str">
        <v>Enter zero for a reviewed month with no activity. Blank monthly inputs display “Complete inputs” so incomplete periods cannot appear as finished annual results.</v>
      </c>
      <c r="N13" s="21" t="str">
        <v>Enter zero for a reviewed month with no activity. Blank monthly inputs display “Complete inputs” so incomplete periods cannot appear as finished annual results.</v>
      </c>
      <c r="O13" s="21" t="str">
        <v>Enter zero for a reviewed month with no activity. Blank monthly inputs display “Complete inputs” so incomplete periods cannot appear as finished annual results.</v>
      </c>
    </row>
    <row r="14" ht="25" customHeight="1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</row>
    <row r="15" ht="25" customHeight="1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</row>
    <row r="16" ht="35" customHeight="1">
      <c r="A16" s="3"/>
      <c r="B16" s="27" t="str">
        <v>OPERATING CATEGORY</v>
      </c>
      <c r="C16" s="28">
        <f>IF(ISNUMBER($C$8),$C$8,"Enter first month")</f>
        <v>45931.5</v>
      </c>
      <c r="D16" s="28">
        <f>IF(ISNUMBER(C16),EDATE(C16,1),"Enter first month")</f>
        <v>45962.0</v>
      </c>
      <c r="E16" s="28">
        <f>IF(ISNUMBER(D16),EDATE(D16,1),"Enter first month")</f>
        <v>45992.0</v>
      </c>
      <c r="F16" s="28">
        <f>IF(ISNUMBER(E16),EDATE(E16,1),"Enter first month")</f>
        <v>46023.0</v>
      </c>
      <c r="G16" s="28">
        <f>IF(ISNUMBER(F16),EDATE(F16,1),"Enter first month")</f>
        <v>46054.0</v>
      </c>
      <c r="H16" s="28">
        <f>IF(ISNUMBER(G16),EDATE(G16,1),"Enter first month")</f>
        <v>46082.0</v>
      </c>
      <c r="I16" s="28">
        <f>IF(ISNUMBER(H16),EDATE(H16,1),"Enter first month")</f>
        <v>46113.0</v>
      </c>
      <c r="J16" s="28">
        <f>IF(ISNUMBER(I16),EDATE(I16,1),"Enter first month")</f>
        <v>46143.0</v>
      </c>
      <c r="K16" s="28">
        <f>IF(ISNUMBER(J16),EDATE(J16,1),"Enter first month")</f>
        <v>46174.0</v>
      </c>
      <c r="L16" s="28">
        <f>IF(ISNUMBER(K16),EDATE(K16,1),"Enter first month")</f>
        <v>46204.0</v>
      </c>
      <c r="M16" s="28">
        <f>IF(ISNUMBER(L16),EDATE(L16,1),"Enter first month")</f>
        <v>46235.0</v>
      </c>
      <c r="N16" s="28">
        <f>IF(ISNUMBER(M16),EDATE(M16,1),"Enter first month")</f>
        <v>46266.0</v>
      </c>
      <c r="O16" s="27" t="str">
        <v>Trailing 12 months</v>
      </c>
    </row>
    <row r="17" ht="25" customHeight="1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</row>
    <row r="18" ht="25" customHeight="1">
      <c r="A18" s="3"/>
      <c r="B18" s="3" t="str">
        <v>Gross scheduled rent</v>
      </c>
      <c r="C18" s="29" t="n">
        <v>150000</v>
      </c>
      <c r="D18" s="29" t="n">
        <v>150000</v>
      </c>
      <c r="E18" s="29" t="n">
        <v>150000</v>
      </c>
      <c r="F18" s="29" t="n">
        <v>150000</v>
      </c>
      <c r="G18" s="29" t="n">
        <v>150000</v>
      </c>
      <c r="H18" s="29" t="n">
        <v>150000</v>
      </c>
      <c r="I18" s="29" t="n">
        <v>150000</v>
      </c>
      <c r="J18" s="29" t="n">
        <v>150000</v>
      </c>
      <c r="K18" s="29" t="n">
        <v>150000</v>
      </c>
      <c r="L18" s="29" t="n">
        <v>150000</v>
      </c>
      <c r="M18" s="29" t="n">
        <v>150000</v>
      </c>
      <c r="N18" s="29" t="n">
        <v>150000</v>
      </c>
      <c r="O18" s="17">
        <f>IF(COUNT(C18:N18)&lt;12,"Complete months",SUM(C18:N18))</f>
        <v>1800000</v>
      </c>
    </row>
    <row r="19" ht="25" customHeight="1">
      <c r="A19" s="3"/>
      <c r="B19" s="3" t="str">
        <v>Vacancy loss</v>
      </c>
      <c r="C19" s="29" t="n">
        <v>10000</v>
      </c>
      <c r="D19" s="29" t="n">
        <v>10000</v>
      </c>
      <c r="E19" s="29" t="n">
        <v>10000</v>
      </c>
      <c r="F19" s="29" t="n">
        <v>10000</v>
      </c>
      <c r="G19" s="29" t="n">
        <v>10000</v>
      </c>
      <c r="H19" s="29" t="n">
        <v>10000</v>
      </c>
      <c r="I19" s="29" t="n">
        <v>10000</v>
      </c>
      <c r="J19" s="29" t="n">
        <v>10000</v>
      </c>
      <c r="K19" s="29" t="n">
        <v>10000</v>
      </c>
      <c r="L19" s="29" t="n">
        <v>10000</v>
      </c>
      <c r="M19" s="29" t="n">
        <v>10000</v>
      </c>
      <c r="N19" s="29" t="n">
        <v>10000</v>
      </c>
      <c r="O19" s="17">
        <f>IF(COUNT(C19:N19)&lt;12,"Complete months",SUM(C19:N19))</f>
        <v>120000</v>
      </c>
    </row>
    <row r="20" ht="25" customHeight="1">
      <c r="A20" s="3"/>
      <c r="B20" s="3" t="str">
        <v>Concessions and bad debt</v>
      </c>
      <c r="C20" s="29" t="n">
        <v>2000</v>
      </c>
      <c r="D20" s="29" t="n">
        <v>2000</v>
      </c>
      <c r="E20" s="29" t="n">
        <v>2000</v>
      </c>
      <c r="F20" s="29" t="n">
        <v>2000</v>
      </c>
      <c r="G20" s="29" t="n">
        <v>2000</v>
      </c>
      <c r="H20" s="29" t="n">
        <v>2000</v>
      </c>
      <c r="I20" s="29" t="n">
        <v>2000</v>
      </c>
      <c r="J20" s="29" t="n">
        <v>2000</v>
      </c>
      <c r="K20" s="29" t="n">
        <v>2000</v>
      </c>
      <c r="L20" s="29" t="n">
        <v>2000</v>
      </c>
      <c r="M20" s="29" t="n">
        <v>2000</v>
      </c>
      <c r="N20" s="29" t="n">
        <v>2000</v>
      </c>
      <c r="O20" s="17">
        <f>IF(COUNT(C20:N20)&lt;12,"Complete months",SUM(C20:N20))</f>
        <v>24000</v>
      </c>
    </row>
    <row r="21" ht="25" customHeight="1">
      <c r="A21" s="3"/>
      <c r="B21" s="3" t="str">
        <v>Other property income</v>
      </c>
      <c r="C21" s="29" t="n">
        <v>5000</v>
      </c>
      <c r="D21" s="29" t="n">
        <v>5000</v>
      </c>
      <c r="E21" s="29" t="n">
        <v>5000</v>
      </c>
      <c r="F21" s="29" t="n">
        <v>5000</v>
      </c>
      <c r="G21" s="29" t="n">
        <v>5000</v>
      </c>
      <c r="H21" s="29" t="n">
        <v>5000</v>
      </c>
      <c r="I21" s="29" t="n">
        <v>5000</v>
      </c>
      <c r="J21" s="29" t="n">
        <v>5000</v>
      </c>
      <c r="K21" s="29" t="n">
        <v>5000</v>
      </c>
      <c r="L21" s="29" t="n">
        <v>5000</v>
      </c>
      <c r="M21" s="29" t="n">
        <v>5000</v>
      </c>
      <c r="N21" s="29" t="n">
        <v>5000</v>
      </c>
      <c r="O21" s="17">
        <f>IF(COUNT(C21:N21)&lt;12,"Complete months",SUM(C21:N21))</f>
        <v>60000</v>
      </c>
    </row>
    <row r="22" ht="31" customHeight="1">
      <c r="A22" s="3"/>
      <c r="B22" s="33" t="str">
        <v>EFFECTIVE GROSS INCOME</v>
      </c>
      <c r="C22" s="34">
        <f>IF(COUNT(C18:C21)&lt;4,"Complete inputs",C18-SUM(C19:C20)+C21)</f>
        <v>143000</v>
      </c>
      <c r="D22" s="34">
        <f>IF(COUNT(D18:D21)&lt;4,"Complete inputs",D18-SUM(D19:D20)+D21)</f>
        <v>143000</v>
      </c>
      <c r="E22" s="34">
        <f>IF(COUNT(E18:E21)&lt;4,"Complete inputs",E18-SUM(E19:E20)+E21)</f>
        <v>143000</v>
      </c>
      <c r="F22" s="34">
        <f>IF(COUNT(F18:F21)&lt;4,"Complete inputs",F18-SUM(F19:F20)+F21)</f>
        <v>143000</v>
      </c>
      <c r="G22" s="34">
        <f>IF(COUNT(G18:G21)&lt;4,"Complete inputs",G18-SUM(G19:G20)+G21)</f>
        <v>143000</v>
      </c>
      <c r="H22" s="34">
        <f>IF(COUNT(H18:H21)&lt;4,"Complete inputs",H18-SUM(H19:H20)+H21)</f>
        <v>143000</v>
      </c>
      <c r="I22" s="34">
        <f>IF(COUNT(I18:I21)&lt;4,"Complete inputs",I18-SUM(I19:I20)+I21)</f>
        <v>143000</v>
      </c>
      <c r="J22" s="34">
        <f>IF(COUNT(J18:J21)&lt;4,"Complete inputs",J18-SUM(J19:J20)+J21)</f>
        <v>143000</v>
      </c>
      <c r="K22" s="34">
        <f>IF(COUNT(K18:K21)&lt;4,"Complete inputs",K18-SUM(K19:K20)+K21)</f>
        <v>143000</v>
      </c>
      <c r="L22" s="34">
        <f>IF(COUNT(L18:L21)&lt;4,"Complete inputs",L18-SUM(L19:L20)+L21)</f>
        <v>143000</v>
      </c>
      <c r="M22" s="34">
        <f>IF(COUNT(M18:M21)&lt;4,"Complete inputs",M18-SUM(M19:M20)+M21)</f>
        <v>143000</v>
      </c>
      <c r="N22" s="34">
        <f>IF(COUNT(N18:N21)&lt;4,"Complete inputs",N18-SUM(N19:N20)+N21)</f>
        <v>143000</v>
      </c>
      <c r="O22" s="34">
        <f>IF(COUNT(C22:N22)&lt;12,"Complete months",SUM(C22:N22))</f>
        <v>1716000</v>
      </c>
    </row>
    <row r="23" ht="25" customHeight="1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</row>
    <row r="24" ht="25" customHeight="1">
      <c r="A24" s="3"/>
      <c r="B24" s="3" t="str">
        <v>Real estate taxes</v>
      </c>
      <c r="C24" s="29" t="n">
        <v>12000</v>
      </c>
      <c r="D24" s="29" t="n">
        <v>12000</v>
      </c>
      <c r="E24" s="29" t="n">
        <v>12000</v>
      </c>
      <c r="F24" s="29" t="n">
        <v>12000</v>
      </c>
      <c r="G24" s="29" t="n">
        <v>12000</v>
      </c>
      <c r="H24" s="29" t="n">
        <v>12000</v>
      </c>
      <c r="I24" s="29" t="n">
        <v>12000</v>
      </c>
      <c r="J24" s="29" t="n">
        <v>12000</v>
      </c>
      <c r="K24" s="29" t="n">
        <v>12000</v>
      </c>
      <c r="L24" s="29" t="n">
        <v>12000</v>
      </c>
      <c r="M24" s="29" t="n">
        <v>12000</v>
      </c>
      <c r="N24" s="29" t="n">
        <v>12000</v>
      </c>
      <c r="O24" s="17">
        <f>IF(COUNT(C24:N24)&lt;12,"Complete months",SUM(C24:N24))</f>
        <v>144000</v>
      </c>
    </row>
    <row r="25" ht="25" customHeight="1">
      <c r="A25" s="3"/>
      <c r="B25" s="3" t="str">
        <v>Insurance</v>
      </c>
      <c r="C25" s="29" t="n">
        <v>5000</v>
      </c>
      <c r="D25" s="29" t="n">
        <v>5000</v>
      </c>
      <c r="E25" s="29" t="n">
        <v>5000</v>
      </c>
      <c r="F25" s="29" t="n">
        <v>5000</v>
      </c>
      <c r="G25" s="29" t="n">
        <v>5000</v>
      </c>
      <c r="H25" s="29" t="n">
        <v>5000</v>
      </c>
      <c r="I25" s="29" t="n">
        <v>5000</v>
      </c>
      <c r="J25" s="29" t="n">
        <v>5000</v>
      </c>
      <c r="K25" s="29" t="n">
        <v>5000</v>
      </c>
      <c r="L25" s="29" t="n">
        <v>5000</v>
      </c>
      <c r="M25" s="29" t="n">
        <v>5000</v>
      </c>
      <c r="N25" s="29" t="n">
        <v>5000</v>
      </c>
      <c r="O25" s="17">
        <f>IF(COUNT(C25:N25)&lt;12,"Complete months",SUM(C25:N25))</f>
        <v>60000</v>
      </c>
    </row>
    <row r="26" ht="25" customHeight="1">
      <c r="A26" s="3"/>
      <c r="B26" s="3" t="str">
        <v>Utilities</v>
      </c>
      <c r="C26" s="29" t="n">
        <v>7500</v>
      </c>
      <c r="D26" s="29" t="n">
        <v>7500</v>
      </c>
      <c r="E26" s="29" t="n">
        <v>7500</v>
      </c>
      <c r="F26" s="29" t="n">
        <v>7500</v>
      </c>
      <c r="G26" s="29" t="n">
        <v>7500</v>
      </c>
      <c r="H26" s="29" t="n">
        <v>7500</v>
      </c>
      <c r="I26" s="29" t="n">
        <v>7500</v>
      </c>
      <c r="J26" s="29" t="n">
        <v>7500</v>
      </c>
      <c r="K26" s="29" t="n">
        <v>7500</v>
      </c>
      <c r="L26" s="29" t="n">
        <v>7500</v>
      </c>
      <c r="M26" s="29" t="n">
        <v>7500</v>
      </c>
      <c r="N26" s="29" t="n">
        <v>7500</v>
      </c>
      <c r="O26" s="17">
        <f>IF(COUNT(C26:N26)&lt;12,"Complete months",SUM(C26:N26))</f>
        <v>90000</v>
      </c>
    </row>
    <row r="27" ht="25" customHeight="1">
      <c r="A27" s="3"/>
      <c r="B27" s="3" t="str">
        <v>Repairs and maintenance</v>
      </c>
      <c r="C27" s="29" t="n">
        <v>8000</v>
      </c>
      <c r="D27" s="29" t="n">
        <v>8000</v>
      </c>
      <c r="E27" s="29" t="n">
        <v>8000</v>
      </c>
      <c r="F27" s="29" t="n">
        <v>8000</v>
      </c>
      <c r="G27" s="29" t="n">
        <v>8000</v>
      </c>
      <c r="H27" s="29" t="n">
        <v>8000</v>
      </c>
      <c r="I27" s="29" t="n">
        <v>8000</v>
      </c>
      <c r="J27" s="29" t="n">
        <v>8000</v>
      </c>
      <c r="K27" s="29" t="n">
        <v>8000</v>
      </c>
      <c r="L27" s="29" t="n">
        <v>8000</v>
      </c>
      <c r="M27" s="29" t="n">
        <v>8000</v>
      </c>
      <c r="N27" s="29" t="n">
        <v>8000</v>
      </c>
      <c r="O27" s="17">
        <f>IF(COUNT(C27:N27)&lt;12,"Complete months",SUM(C27:N27))</f>
        <v>96000</v>
      </c>
    </row>
    <row r="28" ht="25" customHeight="1">
      <c r="A28" s="3"/>
      <c r="B28" s="3" t="str">
        <v>Payroll and management</v>
      </c>
      <c r="C28" s="29" t="n">
        <v>10000</v>
      </c>
      <c r="D28" s="29" t="n">
        <v>10000</v>
      </c>
      <c r="E28" s="29" t="n">
        <v>10000</v>
      </c>
      <c r="F28" s="29" t="n">
        <v>10000</v>
      </c>
      <c r="G28" s="29" t="n">
        <v>10000</v>
      </c>
      <c r="H28" s="29" t="n">
        <v>10000</v>
      </c>
      <c r="I28" s="29" t="n">
        <v>10000</v>
      </c>
      <c r="J28" s="29" t="n">
        <v>10000</v>
      </c>
      <c r="K28" s="29" t="n">
        <v>10000</v>
      </c>
      <c r="L28" s="29" t="n">
        <v>10000</v>
      </c>
      <c r="M28" s="29" t="n">
        <v>10000</v>
      </c>
      <c r="N28" s="29" t="n">
        <v>10000</v>
      </c>
      <c r="O28" s="17">
        <f>IF(COUNT(C28:N28)&lt;12,"Complete months",SUM(C28:N28))</f>
        <v>120000</v>
      </c>
    </row>
    <row r="29" ht="25" customHeight="1">
      <c r="A29" s="3"/>
      <c r="B29" s="3" t="str">
        <v>Other operating expenses</v>
      </c>
      <c r="C29" s="29" t="n">
        <v>3500</v>
      </c>
      <c r="D29" s="29" t="n">
        <v>3500</v>
      </c>
      <c r="E29" s="29" t="n">
        <v>3500</v>
      </c>
      <c r="F29" s="29" t="n">
        <v>3500</v>
      </c>
      <c r="G29" s="29" t="n">
        <v>3500</v>
      </c>
      <c r="H29" s="29" t="n">
        <v>3500</v>
      </c>
      <c r="I29" s="29" t="n">
        <v>3500</v>
      </c>
      <c r="J29" s="29" t="n">
        <v>3500</v>
      </c>
      <c r="K29" s="29" t="n">
        <v>3500</v>
      </c>
      <c r="L29" s="29" t="n">
        <v>3500</v>
      </c>
      <c r="M29" s="29" t="n">
        <v>3500</v>
      </c>
      <c r="N29" s="29" t="n">
        <v>3500</v>
      </c>
      <c r="O29" s="17">
        <f>IF(COUNT(C29:N29)&lt;12,"Complete months",SUM(C29:N29))</f>
        <v>42000</v>
      </c>
    </row>
    <row r="30" ht="31" customHeight="1">
      <c r="A30" s="3"/>
      <c r="B30" s="33" t="str">
        <v>TOTAL OPERATING EXPENSES</v>
      </c>
      <c r="C30" s="34">
        <f>IF(COUNT(C24:C29)&lt;6,"Complete inputs",SUM(C24:C29))</f>
        <v>46000</v>
      </c>
      <c r="D30" s="34">
        <f>IF(COUNT(D24:D29)&lt;6,"Complete inputs",SUM(D24:D29))</f>
        <v>46000</v>
      </c>
      <c r="E30" s="34">
        <f>IF(COUNT(E24:E29)&lt;6,"Complete inputs",SUM(E24:E29))</f>
        <v>46000</v>
      </c>
      <c r="F30" s="34">
        <f>IF(COUNT(F24:F29)&lt;6,"Complete inputs",SUM(F24:F29))</f>
        <v>46000</v>
      </c>
      <c r="G30" s="34">
        <f>IF(COUNT(G24:G29)&lt;6,"Complete inputs",SUM(G24:G29))</f>
        <v>46000</v>
      </c>
      <c r="H30" s="34">
        <f>IF(COUNT(H24:H29)&lt;6,"Complete inputs",SUM(H24:H29))</f>
        <v>46000</v>
      </c>
      <c r="I30" s="34">
        <f>IF(COUNT(I24:I29)&lt;6,"Complete inputs",SUM(I24:I29))</f>
        <v>46000</v>
      </c>
      <c r="J30" s="34">
        <f>IF(COUNT(J24:J29)&lt;6,"Complete inputs",SUM(J24:J29))</f>
        <v>46000</v>
      </c>
      <c r="K30" s="34">
        <f>IF(COUNT(K24:K29)&lt;6,"Complete inputs",SUM(K24:K29))</f>
        <v>46000</v>
      </c>
      <c r="L30" s="34">
        <f>IF(COUNT(L24:L29)&lt;6,"Complete inputs",SUM(L24:L29))</f>
        <v>46000</v>
      </c>
      <c r="M30" s="34">
        <f>IF(COUNT(M24:M29)&lt;6,"Complete inputs",SUM(M24:M29))</f>
        <v>46000</v>
      </c>
      <c r="N30" s="34">
        <f>IF(COUNT(N24:N29)&lt;6,"Complete inputs",SUM(N24:N29))</f>
        <v>46000</v>
      </c>
      <c r="O30" s="34">
        <f>IF(COUNT(C30:N30)&lt;12,"Complete months",SUM(C30:N30))</f>
        <v>552000</v>
      </c>
    </row>
    <row r="31" ht="25" customHeight="1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</row>
    <row r="32" ht="31" customHeight="1">
      <c r="A32" s="3"/>
      <c r="B32" s="33" t="str">
        <v>NET OPERATING INCOME</v>
      </c>
      <c r="C32" s="34">
        <f>IF(COUNT(C22,C30)&lt;2,"Complete inputs",C22-C30)</f>
        <v>97000</v>
      </c>
      <c r="D32" s="34">
        <f>IF(COUNT(D22,D30)&lt;2,"Complete inputs",D22-D30)</f>
        <v>97000</v>
      </c>
      <c r="E32" s="34">
        <f>IF(COUNT(E22,E30)&lt;2,"Complete inputs",E22-E30)</f>
        <v>97000</v>
      </c>
      <c r="F32" s="34">
        <f>IF(COUNT(F22,F30)&lt;2,"Complete inputs",F22-F30)</f>
        <v>97000</v>
      </c>
      <c r="G32" s="34">
        <f>IF(COUNT(G22,G30)&lt;2,"Complete inputs",G22-G30)</f>
        <v>97000</v>
      </c>
      <c r="H32" s="34">
        <f>IF(COUNT(H22,H30)&lt;2,"Complete inputs",H22-H30)</f>
        <v>97000</v>
      </c>
      <c r="I32" s="34">
        <f>IF(COUNT(I22,I30)&lt;2,"Complete inputs",I22-I30)</f>
        <v>97000</v>
      </c>
      <c r="J32" s="34">
        <f>IF(COUNT(J22,J30)&lt;2,"Complete inputs",J22-J30)</f>
        <v>97000</v>
      </c>
      <c r="K32" s="34">
        <f>IF(COUNT(K22,K30)&lt;2,"Complete inputs",K22-K30)</f>
        <v>97000</v>
      </c>
      <c r="L32" s="34">
        <f>IF(COUNT(L22,L30)&lt;2,"Complete inputs",L22-L30)</f>
        <v>97000</v>
      </c>
      <c r="M32" s="34">
        <f>IF(COUNT(M22,M30)&lt;2,"Complete inputs",M22-M30)</f>
        <v>97000</v>
      </c>
      <c r="N32" s="34">
        <f>IF(COUNT(N22,N30)&lt;2,"Complete inputs",N22-N30)</f>
        <v>97000</v>
      </c>
      <c r="O32" s="34">
        <f>IF(COUNT(C32:N32)&lt;12,"Complete months",SUM(C32:N32))</f>
        <v>1164000</v>
      </c>
    </row>
    <row r="33" ht="25" customHeight="1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</row>
    <row r="34" ht="25" customHeight="1">
      <c r="A34" s="3"/>
      <c r="B34" s="3" t="str">
        <v>Debt service</v>
      </c>
      <c r="C34" s="29" t="n">
        <v>75000</v>
      </c>
      <c r="D34" s="29" t="n">
        <v>75000</v>
      </c>
      <c r="E34" s="29" t="n">
        <v>75000</v>
      </c>
      <c r="F34" s="29" t="n">
        <v>75000</v>
      </c>
      <c r="G34" s="29" t="n">
        <v>75000</v>
      </c>
      <c r="H34" s="29" t="n">
        <v>75000</v>
      </c>
      <c r="I34" s="29" t="n">
        <v>75000</v>
      </c>
      <c r="J34" s="29" t="n">
        <v>75000</v>
      </c>
      <c r="K34" s="29" t="n">
        <v>75000</v>
      </c>
      <c r="L34" s="29" t="n">
        <v>75000</v>
      </c>
      <c r="M34" s="29" t="n">
        <v>75000</v>
      </c>
      <c r="N34" s="29" t="n">
        <v>75000</v>
      </c>
      <c r="O34" s="17">
        <f>IF(COUNT(C34:N34)&lt;12,"Complete months",SUM(C34:N34))</f>
        <v>900000</v>
      </c>
    </row>
    <row r="35" ht="25" customHeight="1">
      <c r="A35" s="3"/>
      <c r="B35" s="3" t="str">
        <v>Capital expenditures</v>
      </c>
      <c r="C35" s="29" t="n">
        <v>10000</v>
      </c>
      <c r="D35" s="29" t="n">
        <v>10000</v>
      </c>
      <c r="E35" s="29" t="n">
        <v>10000</v>
      </c>
      <c r="F35" s="29" t="n">
        <v>10000</v>
      </c>
      <c r="G35" s="29" t="n">
        <v>10000</v>
      </c>
      <c r="H35" s="29" t="n">
        <v>10000</v>
      </c>
      <c r="I35" s="29" t="n">
        <v>10000</v>
      </c>
      <c r="J35" s="29" t="n">
        <v>10000</v>
      </c>
      <c r="K35" s="29" t="n">
        <v>10000</v>
      </c>
      <c r="L35" s="29" t="n">
        <v>10000</v>
      </c>
      <c r="M35" s="29" t="n">
        <v>10000</v>
      </c>
      <c r="N35" s="29" t="n">
        <v>10000</v>
      </c>
      <c r="O35" s="17">
        <f>IF(COUNT(C35:N35)&lt;12,"Complete months",SUM(C35:N35))</f>
        <v>120000</v>
      </c>
    </row>
    <row r="36" ht="31" customHeight="1">
      <c r="A36" s="3"/>
      <c r="B36" s="33" t="str">
        <v>CASH AFTER DEBT &amp; CAPEX</v>
      </c>
      <c r="C36" s="34">
        <f>IF(COUNT(C32,C34:C35)&lt;3,"Complete inputs",C32-SUM(C34:C35))</f>
        <v>12000</v>
      </c>
      <c r="D36" s="34">
        <f>IF(COUNT(D32,D34:D35)&lt;3,"Complete inputs",D32-SUM(D34:D35))</f>
        <v>12000</v>
      </c>
      <c r="E36" s="34">
        <f>IF(COUNT(E32,E34:E35)&lt;3,"Complete inputs",E32-SUM(E34:E35))</f>
        <v>12000</v>
      </c>
      <c r="F36" s="34">
        <f>IF(COUNT(F32,F34:F35)&lt;3,"Complete inputs",F32-SUM(F34:F35))</f>
        <v>12000</v>
      </c>
      <c r="G36" s="34">
        <f>IF(COUNT(G32,G34:G35)&lt;3,"Complete inputs",G32-SUM(G34:G35))</f>
        <v>12000</v>
      </c>
      <c r="H36" s="34">
        <f>IF(COUNT(H32,H34:H35)&lt;3,"Complete inputs",H32-SUM(H34:H35))</f>
        <v>12000</v>
      </c>
      <c r="I36" s="34">
        <f>IF(COUNT(I32,I34:I35)&lt;3,"Complete inputs",I32-SUM(I34:I35))</f>
        <v>12000</v>
      </c>
      <c r="J36" s="34">
        <f>IF(COUNT(J32,J34:J35)&lt;3,"Complete inputs",J32-SUM(J34:J35))</f>
        <v>12000</v>
      </c>
      <c r="K36" s="34">
        <f>IF(COUNT(K32,K34:K35)&lt;3,"Complete inputs",K32-SUM(K34:K35))</f>
        <v>12000</v>
      </c>
      <c r="L36" s="34">
        <f>IF(COUNT(L32,L34:L35)&lt;3,"Complete inputs",L32-SUM(L34:L35))</f>
        <v>12000</v>
      </c>
      <c r="M36" s="34">
        <f>IF(COUNT(M32,M34:M35)&lt;3,"Complete inputs",M32-SUM(M34:M35))</f>
        <v>12000</v>
      </c>
      <c r="N36" s="34">
        <f>IF(COUNT(N32,N34:N35)&lt;3,"Complete inputs",N32-SUM(N34:N35))</f>
        <v>12000</v>
      </c>
      <c r="O36" s="34">
        <f>IF(COUNT(C36:N36)&lt;12,"Complete months",SUM(C36:N36))</f>
        <v>144000</v>
      </c>
    </row>
    <row r="37" ht="25" customHeight="1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</row>
    <row r="38" ht="25" customHeight="1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</row>
    <row r="39" ht="25" customHeight="1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</row>
    <row r="40" ht="44" customHeight="1">
      <c r="A40" s="3"/>
      <c r="B40" s="39" t="str">
        <v>Month</v>
      </c>
      <c r="C40" s="40" t="str">
        <v>NOI</v>
      </c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</row>
    <row r="41" ht="25" customHeight="1">
      <c r="A41" s="3"/>
      <c r="B41" s="16" t="str">
        <f>IF(ISNUMBER(C16),TEXT(C16,"mmm-yy"),"Enter first month")</f>
        <v>Oct-25</v>
      </c>
      <c r="C41" s="17">
        <f>C32</f>
        <v>97000</v>
      </c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</row>
    <row r="42" ht="25" customHeight="1">
      <c r="A42" s="3"/>
      <c r="B42" s="16" t="str">
        <f>IF(ISNUMBER(D16),TEXT(D16,"mmm-yy"),"Enter first month")</f>
        <v>Nov-25</v>
      </c>
      <c r="C42" s="17">
        <f>D32</f>
        <v>97000</v>
      </c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</row>
    <row r="43" ht="25" customHeight="1">
      <c r="A43" s="3"/>
      <c r="B43" s="16" t="str">
        <f>IF(ISNUMBER(E16),TEXT(E16,"mmm-yy"),"Enter first month")</f>
        <v>Dec-25</v>
      </c>
      <c r="C43" s="17">
        <f>E32</f>
        <v>97000</v>
      </c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</row>
    <row r="44" ht="25" customHeight="1">
      <c r="A44" s="3"/>
      <c r="B44" s="16" t="str">
        <f>IF(ISNUMBER(F16),TEXT(F16,"mmm-yy"),"Enter first month")</f>
        <v>Jan-26</v>
      </c>
      <c r="C44" s="17">
        <f>F32</f>
        <v>97000</v>
      </c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</row>
    <row r="45" ht="25" customHeight="1">
      <c r="A45" s="3"/>
      <c r="B45" s="16" t="str">
        <f>IF(ISNUMBER(G16),TEXT(G16,"mmm-yy"),"Enter first month")</f>
        <v>Feb-26</v>
      </c>
      <c r="C45" s="17">
        <f>G32</f>
        <v>97000</v>
      </c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</row>
    <row r="46" ht="25" customHeight="1">
      <c r="A46" s="3"/>
      <c r="B46" s="16" t="str">
        <f>IF(ISNUMBER(H16),TEXT(H16,"mmm-yy"),"Enter first month")</f>
        <v>Mar-26</v>
      </c>
      <c r="C46" s="17">
        <f>H32</f>
        <v>97000</v>
      </c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</row>
    <row r="47" ht="25" customHeight="1">
      <c r="A47" s="3"/>
      <c r="B47" s="16" t="str">
        <f>IF(ISNUMBER(I16),TEXT(I16,"mmm-yy"),"Enter first month")</f>
        <v>Apr-26</v>
      </c>
      <c r="C47" s="17">
        <f>I32</f>
        <v>97000</v>
      </c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</row>
    <row r="48" ht="25" customHeight="1">
      <c r="A48" s="3"/>
      <c r="B48" s="16" t="str">
        <f>IF(ISNUMBER(J16),TEXT(J16,"mmm-yy"),"Enter first month")</f>
        <v>May-26</v>
      </c>
      <c r="C48" s="17">
        <f>J32</f>
        <v>97000</v>
      </c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</row>
    <row r="49" ht="25" customHeight="1">
      <c r="A49" s="3"/>
      <c r="B49" s="16" t="str">
        <f>IF(ISNUMBER(K16),TEXT(K16,"mmm-yy"),"Enter first month")</f>
        <v>Jun-26</v>
      </c>
      <c r="C49" s="17">
        <f>K32</f>
        <v>97000</v>
      </c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</row>
    <row r="50" ht="25" customHeight="1">
      <c r="A50" s="3"/>
      <c r="B50" s="16" t="str">
        <f>IF(ISNUMBER(L16),TEXT(L16,"mmm-yy"),"Enter first month")</f>
        <v>Jul-26</v>
      </c>
      <c r="C50" s="17">
        <f>L32</f>
        <v>97000</v>
      </c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</row>
    <row r="51" ht="25" customHeight="1">
      <c r="A51" s="3"/>
      <c r="B51" s="16" t="str">
        <f>IF(ISNUMBER(M16),TEXT(M16,"mmm-yy"),"Enter first month")</f>
        <v>Aug-26</v>
      </c>
      <c r="C51" s="17">
        <f>M32</f>
        <v>97000</v>
      </c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</row>
    <row r="52" ht="25" customHeight="1">
      <c r="A52" s="3"/>
      <c r="B52" s="16" t="str">
        <f>IF(ISNUMBER(N16),TEXT(N16,"mmm-yy"),"Enter first month")</f>
        <v>Sep-26</v>
      </c>
      <c r="C52" s="17">
        <f>N32</f>
        <v>97000</v>
      </c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</row>
    <row r="53" ht="25" customHeight="1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</row>
    <row r="54" ht="25" customHeight="1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</row>
    <row r="55" ht="25" customHeight="1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</row>
    <row r="56" ht="25" customHeight="1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</row>
    <row r="57" ht="25" customHeight="1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</row>
    <row r="58" ht="25" customHeight="1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</row>
    <row r="59" ht="25" customHeight="1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</row>
    <row r="60" ht="25" customHeight="1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</row>
  </sheetData>
  <mergeCells>
    <mergeCell ref="B3:O3"/>
    <mergeCell ref="B4:O4"/>
    <mergeCell ref="B6:O6"/>
    <mergeCell ref="B12:O12"/>
    <mergeCell ref="B13:O13"/>
  </mergeCells>
  <dataValidations count="13">
    <dataValidation type="decimal" operator="between" sqref="C18:N18">
      <formula1>0</formula1>
      <formula2>1000000000000</formula2>
    </dataValidation>
    <dataValidation type="decimal" operator="between" sqref="C19:N19">
      <formula1>0</formula1>
      <formula2>1000000000000</formula2>
    </dataValidation>
    <dataValidation type="decimal" operator="between" sqref="C20:N20">
      <formula1>0</formula1>
      <formula2>1000000000000</formula2>
    </dataValidation>
    <dataValidation type="decimal" operator="between" sqref="C21:N21">
      <formula1>0</formula1>
      <formula2>1000000000000</formula2>
    </dataValidation>
    <dataValidation type="decimal" operator="between" sqref="C24:N24">
      <formula1>0</formula1>
      <formula2>1000000000000</formula2>
    </dataValidation>
    <dataValidation type="decimal" operator="between" sqref="C25:N25">
      <formula1>0</formula1>
      <formula2>1000000000000</formula2>
    </dataValidation>
    <dataValidation type="decimal" operator="between" sqref="C26:N26">
      <formula1>0</formula1>
      <formula2>1000000000000</formula2>
    </dataValidation>
    <dataValidation type="decimal" operator="between" sqref="C27:N27">
      <formula1>0</formula1>
      <formula2>1000000000000</formula2>
    </dataValidation>
    <dataValidation type="decimal" operator="between" sqref="C28:N28">
      <formula1>0</formula1>
      <formula2>1000000000000</formula2>
    </dataValidation>
    <dataValidation type="decimal" operator="between" sqref="C29:N29">
      <formula1>0</formula1>
      <formula2>1000000000000</formula2>
    </dataValidation>
    <dataValidation type="decimal" operator="between" sqref="C34:N34">
      <formula1>0</formula1>
      <formula2>1000000000000</formula2>
    </dataValidation>
    <dataValidation type="decimal" operator="between" sqref="C35:N35">
      <formula1>0</formula1>
      <formula2>1000000000000</formula2>
    </dataValidation>
    <dataValidation type="date" operator="between" sqref="C8">
      <formula1>1</formula1>
      <formula2>73415</formula2>
    </dataValidation>
  </dataValidations>
  <pageMargins left="0.3" right="0.3" top="0.45" bottom="0.45" header="0.2" footer="0.2"/>
  <pageSetup paperSize="8" orientation="landscape" fitToWidth="1" fitToHeight="0"/>
  <drawing ns1:id="R89ee4fdf35304144"/>
</worksheet>
</file>

<file path=xl/worksheets/sheet2.xml><?xml version="1.0" encoding="utf-8"?>
<worksheet xmlns="http://schemas.openxmlformats.org/spreadsheetml/2006/main">
  <sheetPr>
    <tabColor rgb="FFB07D2E"/>
    <pageSetUpPr fitToPage="1"/>
  </sheetPr>
  <sheetViews>
    <sheetView showGridLines="0" workbookViewId="0" zoomScale="70">
      <pane ySplit="10" topLeftCell="A11" activePane="bottomLeft" state="frozen"/>
    </sheetView>
  </sheetViews>
  <sheetFormatPr defaultRowHeight="15"/>
  <cols>
    <col min="1" max="1" width="3" hidden="0" customWidth="1"/>
    <col min="2" max="2" width="28" hidden="0" customWidth="1"/>
    <col min="3" max="3" width="30" hidden="0" customWidth="1"/>
    <col min="4" max="4" width="58" hidden="0" customWidth="1"/>
    <col min="5" max="5" width="68" hidden="0" customWidth="1"/>
  </cols>
  <sheetData>
    <row r="1" ht="13" customHeight="1">
      <c r="A1" s="3"/>
      <c r="B1" s="3"/>
      <c r="C1" s="3"/>
      <c r="D1" s="3"/>
      <c r="E1" s="3"/>
    </row>
    <row r="2" ht="25" customHeight="1">
      <c r="A2" s="3"/>
      <c r="B2" s="4" t="str">
        <v>H EQUITIES</v>
      </c>
      <c r="C2" s="3"/>
      <c r="D2" s="3"/>
      <c r="E2" s="3"/>
    </row>
    <row r="3" ht="40" customHeight="1">
      <c r="A3" s="3"/>
      <c r="B3" s="5" t="str">
        <v>The formulas, explained</v>
      </c>
      <c r="C3" s="5"/>
      <c r="D3" s="5"/>
      <c r="E3" s="5"/>
    </row>
    <row r="4" ht="32" customHeight="1">
      <c r="A4" s="3"/>
      <c r="B4" s="8" t="str">
        <v>Follow a result back to its inputs. Repeated rows use the same calculation with the row number changed.</v>
      </c>
      <c r="C4" s="8"/>
      <c r="D4" s="8"/>
      <c r="E4" s="8"/>
    </row>
    <row r="5" ht="25" customHeight="1">
      <c r="A5" s="3"/>
      <c r="B5" s="3"/>
      <c r="C5" s="3"/>
      <c r="D5" s="3"/>
      <c r="E5" s="3"/>
    </row>
    <row r="6" ht="29" customHeight="1">
      <c r="A6" s="3"/>
      <c r="B6" s="10" t="str">
        <v>No macros. No external workbook links. Save your completed workbook privately.</v>
      </c>
      <c r="C6" s="10"/>
      <c r="D6" s="10"/>
      <c r="E6" s="10"/>
    </row>
    <row r="7" ht="25" customHeight="1">
      <c r="A7" s="3"/>
      <c r="B7" s="3"/>
      <c r="C7" s="3"/>
      <c r="D7" s="3"/>
      <c r="E7" s="3"/>
    </row>
    <row r="8" ht="34" customHeight="1">
      <c r="A8" s="3"/>
      <c r="B8" s="21" t="str">
        <v>1. Replace the amber example inputs.  2. Review the calculated results and red flags.  3. Reconcile your figures to the original records.</v>
      </c>
      <c r="C8" s="21" t="str">
        <v>1. Replace the amber example inputs.  2. Review the calculated results and red flags.  3. Reconcile your figures to the original records.</v>
      </c>
      <c r="D8" s="21" t="str">
        <v>1. Replace the amber example inputs.  2. Review the calculated results and red flags.  3. Reconcile your figures to the original records.</v>
      </c>
      <c r="E8" s="21" t="str">
        <v>1. Replace the amber example inputs.  2. Review the calculated results and red flags.  3. Reconcile your figures to the original records.</v>
      </c>
    </row>
    <row r="9" ht="25" customHeight="1">
      <c r="A9" s="3"/>
      <c r="B9" s="3"/>
      <c r="C9" s="3"/>
      <c r="D9" s="3"/>
      <c r="E9" s="3"/>
    </row>
    <row r="10" ht="44" customHeight="1">
      <c r="A10" s="3"/>
      <c r="B10" s="39" t="str">
        <v>Calculation</v>
      </c>
      <c r="C10" s="43" t="str">
        <v>Where to find it</v>
      </c>
      <c r="D10" s="43" t="str">
        <v>Excel formula (first cell)</v>
      </c>
      <c r="E10" s="40" t="str">
        <v>In plain English</v>
      </c>
    </row>
    <row r="11" ht="56" customHeight="1">
      <c r="A11" s="3"/>
      <c r="B11" s="45" t="str">
        <v>Annual NOI summary</v>
      </c>
      <c r="C11" s="44" t="str">
        <v>T-12 operations!G8</v>
      </c>
      <c r="D11" s="46" t="str">
        <v>=O32</v>
      </c>
      <c r="E11" s="44" t="str">
        <v>Links to the annual NOI total in O32.</v>
      </c>
    </row>
    <row r="12" ht="56" customHeight="1">
      <c r="A12" s="3"/>
      <c r="B12" s="48" t="str">
        <v>Annual DSCR</v>
      </c>
      <c r="C12" s="47" t="str">
        <v>T-12 operations!K8</v>
      </c>
      <c r="D12" s="21" t="str">
        <v>=IF(OR(NOT(ISNUMBER(O32)),NOT(ISNUMBER(O34)),O34=0),"n.a.",O32/O34)</v>
      </c>
      <c r="E12" s="47" t="str">
        <v>Annual NOI divided by annual debt service. Zero debt service has no meaningful coverage ratio.</v>
      </c>
    </row>
    <row r="13" ht="56" customHeight="1">
      <c r="A13" s="3"/>
      <c r="B13" s="45" t="str">
        <v>Operating expense ratio</v>
      </c>
      <c r="C13" s="44" t="str">
        <v>T-12 operations!G10</v>
      </c>
      <c r="D13" s="46" t="str">
        <v>=IF(OR(NOT(ISNUMBER(O30)),NOT(ISNUMBER(O22)),O22=0),"n.a.",O30/O22)</v>
      </c>
      <c r="E13" s="44" t="str">
        <v>Operating expenses divided by effective gross income.</v>
      </c>
    </row>
    <row r="14" ht="56" customHeight="1">
      <c r="A14" s="3"/>
      <c r="B14" s="48" t="str">
        <v>Cash after debt and capital work</v>
      </c>
      <c r="C14" s="47" t="str">
        <v>T-12 operations!K10</v>
      </c>
      <c r="D14" s="21" t="str">
        <v>=O36</v>
      </c>
      <c r="E14" s="47" t="str">
        <v>Links to annual NOI less annual debt service and capital expenditures. This is not NOI.</v>
      </c>
    </row>
    <row r="15" ht="56" customHeight="1">
      <c r="A15" s="3"/>
      <c r="B15" s="45" t="str">
        <v>First period</v>
      </c>
      <c r="C15" s="44" t="str">
        <v>T-12 operations!C16</v>
      </c>
      <c r="D15" s="46" t="str">
        <v>=IF(ISNUMBER($C$8),$C$8,"Enter first month")</v>
      </c>
      <c r="E15" s="44" t="str">
        <v>Use the editable first month in C8.</v>
      </c>
    </row>
    <row r="16" ht="56" customHeight="1">
      <c r="A16" s="3"/>
      <c r="B16" s="48" t="str">
        <v>Following months</v>
      </c>
      <c r="C16" s="47" t="str">
        <v>T-12 operations!D16:N16</v>
      </c>
      <c r="D16" s="21" t="str">
        <v>=IF(ISNUMBER(C16),EDATE(C16,1),"Enter first month")</v>
      </c>
      <c r="E16" s="47" t="str">
        <v>Advance the prior month by one month. Dates remain sortable date values.</v>
      </c>
    </row>
    <row r="17" ht="56" customHeight="1">
      <c r="A17" s="3"/>
      <c r="B17" s="45" t="str">
        <v>Monthly effective gross income</v>
      </c>
      <c r="C17" s="44" t="str">
        <v>T-12 operations!C22:N22</v>
      </c>
      <c r="D17" s="46" t="str">
        <v>=IF(COUNT(C18:C21)&lt;4,"Complete inputs",C18-SUM(C19:C20)+C21)</v>
      </c>
      <c r="E17" s="44" t="str">
        <v>Gross scheduled rent less vacancy, concessions and bad debt, plus other property income. All four inputs are required.</v>
      </c>
    </row>
    <row r="18" ht="56" customHeight="1">
      <c r="A18" s="3"/>
      <c r="B18" s="48" t="str">
        <v>Monthly operating expenses</v>
      </c>
      <c r="C18" s="47" t="str">
        <v>T-12 operations!C30:N30</v>
      </c>
      <c r="D18" s="21" t="str">
        <v>=IF(COUNT(C24:C29)&lt;6,"Complete inputs",SUM(C24:C29))</v>
      </c>
      <c r="E18" s="47" t="str">
        <v>Add the six operating expense categories. Capital spending and debt service stay below NOI.</v>
      </c>
    </row>
    <row r="19" ht="56" customHeight="1">
      <c r="A19" s="3"/>
      <c r="B19" s="45" t="str">
        <v>Monthly NOI</v>
      </c>
      <c r="C19" s="44" t="str">
        <v>T-12 operations!C32:N32</v>
      </c>
      <c r="D19" s="46" t="str">
        <v>=IF(COUNT(C22,C30)&lt;2,"Complete inputs",C22-C30)</v>
      </c>
      <c r="E19" s="44" t="str">
        <v>Effective gross income less operating expenses.</v>
      </c>
    </row>
    <row r="20" ht="56" customHeight="1">
      <c r="A20" s="3"/>
      <c r="B20" s="48" t="str">
        <v>Monthly cash after debt and capex</v>
      </c>
      <c r="C20" s="47" t="str">
        <v>T-12 operations!C36:N36</v>
      </c>
      <c r="D20" s="21" t="str">
        <v>=IF(COUNT(C32,C34:C35)&lt;3,"Complete inputs",C32-SUM(C34:C35))</v>
      </c>
      <c r="E20" s="47" t="str">
        <v>NOI less debt service and capital expenditures. These two costs do not reduce NOI.</v>
      </c>
    </row>
    <row r="21" ht="56" customHeight="1">
      <c r="A21" s="3"/>
      <c r="B21" s="45" t="str">
        <v>Annual total for each category</v>
      </c>
      <c r="C21" s="44" t="str">
        <v>T-12 operations!O18:O36 (populated category rows)</v>
      </c>
      <c r="D21" s="46" t="str">
        <v>=IF(COUNT(C18:N18)&lt;12,"Complete months",SUM(C18:N18))</v>
      </c>
      <c r="E21" s="44" t="str">
        <v>Sum the twelve matching months. Every month must contain a number, including zero for no activity.</v>
      </c>
    </row>
    <row r="22" ht="56" customHeight="1">
      <c r="A22" s="3"/>
      <c r="B22" s="48" t="str">
        <v>Chart month labels</v>
      </c>
      <c r="C22" s="47" t="str">
        <v>T-12 operations!B41:B52</v>
      </c>
      <c r="D22" s="21" t="str">
        <v>=IF(ISNUMBER(C16),TEXT(C16,"mmm-yy"),"Enter first month")</v>
      </c>
      <c r="E22" s="47" t="str">
        <v>Display the actual period header as a compact month label.</v>
      </c>
    </row>
    <row r="23" ht="56" customHeight="1">
      <c r="A23" s="3"/>
      <c r="B23" s="45" t="str">
        <v>Chart NOI values</v>
      </c>
      <c r="C23" s="44" t="str">
        <v>T-12 operations!C41:C52</v>
      </c>
      <c r="D23" s="46" t="str">
        <v>=C32</v>
      </c>
      <c r="E23" s="44" t="str">
        <v>Link each month to its calculated NOI; the chart updates when inputs change.</v>
      </c>
    </row>
    <row r="24" ht="25" customHeight="1">
      <c r="A24" s="3"/>
      <c r="B24" s="3"/>
      <c r="C24" s="3"/>
      <c r="D24" s="3"/>
      <c r="E24" s="3"/>
    </row>
    <row r="25" ht="25" customHeight="1">
      <c r="A25" s="3"/>
      <c r="B25" s="3"/>
      <c r="C25" s="3"/>
      <c r="D25" s="3"/>
      <c r="E25" s="3"/>
    </row>
    <row r="26" ht="25" customHeight="1">
      <c r="A26" s="3"/>
      <c r="B26" s="3"/>
      <c r="C26" s="3"/>
      <c r="D26" s="3"/>
      <c r="E26" s="3"/>
    </row>
    <row r="27" ht="25" customHeight="1">
      <c r="A27" s="3"/>
      <c r="B27" s="3"/>
      <c r="C27" s="3"/>
      <c r="D27" s="3"/>
      <c r="E27" s="3"/>
    </row>
    <row r="28" ht="25" customHeight="1">
      <c r="A28" s="3"/>
      <c r="B28" s="3"/>
      <c r="C28" s="3"/>
      <c r="D28" s="3"/>
      <c r="E28" s="3"/>
    </row>
  </sheetData>
  <mergeCells>
    <mergeCell ref="B3:E3"/>
    <mergeCell ref="B4:E4"/>
    <mergeCell ref="B6:E6"/>
    <mergeCell ref="B8:E8"/>
  </mergeCells>
  <pageMargins left="0.3" right="0.3" top="0.45" bottom="0.45" header="0.2" footer="0.2"/>
  <pageSetup paperSize="8" orientation="landscape" fitToWidth="1" fitToHeight="0"/>
</worksheet>
</file>